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6555" tabRatio="802"/>
  </bookViews>
  <sheets>
    <sheet name="РНЦ " sheetId="62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RefSCH8_No" localSheetId="0">'РНЦ '!$A$1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Titles" localSheetId="0">'РНЦ '!$20:$20</definedName>
    <definedName name="_xlnm.Print_Area" localSheetId="0">'РНЦ '!$A$1:$R$58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44" i="62" l="1"/>
  <c r="I22" i="62"/>
  <c r="H32" i="62"/>
  <c r="H46" i="62" s="1"/>
  <c r="D54" i="62" l="1"/>
  <c r="D32" i="62" l="1"/>
  <c r="E32" i="62"/>
  <c r="F32" i="62"/>
  <c r="G32" i="62"/>
  <c r="J32" i="62"/>
  <c r="K32" i="62"/>
  <c r="L32" i="62"/>
  <c r="M32" i="62"/>
  <c r="N32" i="62"/>
  <c r="O32" i="62"/>
  <c r="P32" i="62"/>
  <c r="Q32" i="62"/>
  <c r="R32" i="62"/>
  <c r="I51" i="62" l="1"/>
  <c r="V44" i="62"/>
  <c r="T44" i="62"/>
  <c r="S44" i="62"/>
  <c r="R44" i="62"/>
  <c r="R46" i="62" s="1"/>
  <c r="Q44" i="62"/>
  <c r="P44" i="62"/>
  <c r="P46" i="62" s="1"/>
  <c r="O44" i="62"/>
  <c r="O46" i="62" s="1"/>
  <c r="N44" i="62"/>
  <c r="N46" i="62" s="1"/>
  <c r="M44" i="62"/>
  <c r="L44" i="62"/>
  <c r="L46" i="62" s="1"/>
  <c r="K44" i="62"/>
  <c r="K46" i="62" s="1"/>
  <c r="J44" i="62"/>
  <c r="J46" i="62" s="1"/>
  <c r="G44" i="62"/>
  <c r="F44" i="62"/>
  <c r="F46" i="62" s="1"/>
  <c r="E44" i="62"/>
  <c r="E46" i="62" s="1"/>
  <c r="D44" i="62"/>
  <c r="D46" i="62" s="1"/>
  <c r="W44" i="62"/>
  <c r="U44" i="62"/>
  <c r="W32" i="62"/>
  <c r="V32" i="62"/>
  <c r="U32" i="62"/>
  <c r="T32" i="62"/>
  <c r="S32" i="62"/>
  <c r="S46" i="62" l="1"/>
  <c r="T46" i="62"/>
  <c r="I52" i="62"/>
  <c r="I53" i="62"/>
  <c r="I32" i="62"/>
  <c r="V46" i="62"/>
  <c r="G46" i="62"/>
  <c r="U46" i="62"/>
  <c r="W46" i="62"/>
  <c r="M46" i="62"/>
  <c r="Q46" i="62"/>
  <c r="I46" i="62" l="1"/>
  <c r="I54" i="62" l="1"/>
</calcChain>
</file>

<file path=xl/sharedStrings.xml><?xml version="1.0" encoding="utf-8"?>
<sst xmlns="http://schemas.openxmlformats.org/spreadsheetml/2006/main" count="70" uniqueCount="58">
  <si>
    <t>Наименование смет</t>
  </si>
  <si>
    <t xml:space="preserve">№ смет 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</si>
  <si>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</si>
  <si>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</si>
  <si>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</si>
  <si>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</si>
  <si>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</si>
  <si>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</si>
  <si>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</si>
  <si>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</si>
  <si>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</si>
  <si>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</si>
  <si>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</si>
  <si>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</si>
  <si>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</si>
  <si>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</si>
  <si>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</si>
  <si>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</si>
  <si>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</si>
  <si>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</si>
  <si>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</si>
  <si>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</si>
  <si>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</si>
  <si>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</si>
  <si>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</si>
  <si>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</si>
  <si>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</si>
  <si>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</si>
  <si>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</si>
  <si>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 xml:space="preserve"> Итого КВЛ без учета НДС</t>
  </si>
  <si>
    <t>Стоимость чел. часа рабочих</t>
  </si>
  <si>
    <t>Лимитированные затраты</t>
  </si>
  <si>
    <t>Временные здания и сооружения</t>
  </si>
  <si>
    <t>Зимнее удорожание</t>
  </si>
  <si>
    <t>%</t>
  </si>
  <si>
    <t>Непредвиденные работы и затраты</t>
  </si>
  <si>
    <t xml:space="preserve">Стоимость работ подрядчика в текущей цене </t>
  </si>
  <si>
    <t>ОЗП</t>
  </si>
  <si>
    <t>1.</t>
  </si>
  <si>
    <t>Материалы поставки заказчика: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</si>
  <si>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</si>
  <si>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СОГЛАСОВАНО</t>
  </si>
  <si>
    <t>Расчет договорной стоимости работ</t>
  </si>
  <si>
    <t xml:space="preserve"> __________________</t>
  </si>
  <si>
    <t>"______ " _______________2023г</t>
  </si>
  <si>
    <t>Директор ООО "ИРМЕТ"</t>
  </si>
  <si>
    <t xml:space="preserve"> </t>
  </si>
  <si>
    <t xml:space="preserve"> ________________А.О.Перфильев</t>
  </si>
  <si>
    <t xml:space="preserve"> %</t>
  </si>
  <si>
    <t>Индекс-дефлятор на материалы и ЭММ на  4 кв 2022г</t>
  </si>
  <si>
    <t>Составлен в ценах по состоянию на 3 квартал 2023г</t>
  </si>
  <si>
    <t>1</t>
  </si>
  <si>
    <t>Договорная цена</t>
  </si>
  <si>
    <t>Приложение № 4 к договору  подряда №                           от                                   2023 г.</t>
  </si>
  <si>
    <t>по объекту: Филиал ООО «Байкальская энергетическая компания» ТЭЦ-6 в г. Братске: "Узел учета тепловой энергии ЦТП-27/3. Инв. № ИЭТ06_00063999. Модернизация узла учета тепловой энергии и теплоносителя"</t>
  </si>
  <si>
    <t>Основание: проект 004-211/И-23, разработанный ООО «ИРМЕТ»</t>
  </si>
  <si>
    <t>"Узел учета тепловой энергии ЦТП-27/3. Инв. № ИЭТ06_00063999. Модернизация узла учета тепловой энергии и теплоносителя"</t>
  </si>
  <si>
    <t>4 квартал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</si>
</sst>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;[Red]#,##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31" fillId="0" borderId="0" xfId="0" applyFont="1" applyAlignment="1">
      <alignment horizontal="right" vertical="top"/>
    </xf>
    <xf numFmtId="0" fontId="32" fillId="0" borderId="0" xfId="0" applyFont="1" applyBorder="1" applyAlignment="1"/>
    <xf numFmtId="0" fontId="27" fillId="0" borderId="0" xfId="0" applyFont="1"/>
    <xf numFmtId="0" fontId="27" fillId="2" borderId="0" xfId="0" applyFont="1" applyFill="1"/>
    <xf numFmtId="0" fontId="2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2" borderId="0" xfId="0" applyFont="1" applyFill="1"/>
    <xf numFmtId="10" fontId="24" fillId="0" borderId="0" xfId="0" applyNumberFormat="1" applyFont="1" applyAlignment="1">
      <alignment horizontal="right" vertical="center"/>
    </xf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4" fontId="20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9" fillId="0" borderId="1" xfId="4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7" fillId="0" borderId="0" xfId="0" applyFont="1" applyBorder="1" applyAlignment="1"/>
    <xf numFmtId="0" fontId="17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 applyAlignment="1"/>
    <xf numFmtId="0" fontId="36" fillId="0" borderId="0" xfId="0" applyFont="1" applyAlignment="1">
      <alignment horizontal="right" vertical="top"/>
    </xf>
    <xf numFmtId="0" fontId="27" fillId="0" borderId="0" xfId="0" applyFont="1" applyFill="1" applyBorder="1" applyAlignment="1">
      <alignment horizontal="left" vertical="top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/>
    <xf numFmtId="3" fontId="17" fillId="0" borderId="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27" fillId="0" borderId="0" xfId="0" applyNumberFormat="1" applyFont="1" applyAlignment="1">
      <alignment vertical="center" wrapText="1"/>
    </xf>
    <xf numFmtId="3" fontId="17" fillId="0" borderId="0" xfId="0" applyNumberFormat="1" applyFont="1" applyAlignment="1">
      <alignment horizontal="left"/>
    </xf>
    <xf numFmtId="0" fontId="32" fillId="0" borderId="0" xfId="0" applyFont="1" applyFill="1" applyBorder="1" applyAlignment="1">
      <alignment horizontal="left" vertical="center"/>
    </xf>
    <xf numFmtId="3" fontId="37" fillId="0" borderId="0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left"/>
    </xf>
    <xf numFmtId="3" fontId="5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/>
    <xf numFmtId="3" fontId="17" fillId="0" borderId="0" xfId="0" applyNumberFormat="1" applyFont="1" applyBorder="1" applyAlignment="1">
      <alignment horizontal="left" wrapText="1"/>
    </xf>
    <xf numFmtId="3" fontId="27" fillId="0" borderId="0" xfId="0" applyNumberFormat="1" applyFont="1" applyBorder="1" applyAlignment="1">
      <alignment vertical="center" wrapText="1"/>
    </xf>
    <xf numFmtId="3" fontId="17" fillId="0" borderId="0" xfId="0" applyNumberFormat="1" applyFont="1" applyBorder="1" applyAlignment="1">
      <alignment horizontal="left"/>
    </xf>
    <xf numFmtId="3" fontId="27" fillId="0" borderId="0" xfId="0" applyNumberFormat="1" applyFont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0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3" fontId="17" fillId="0" borderId="0" xfId="0" applyNumberFormat="1" applyFont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left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96"/>
  <sheetViews>
    <sheetView tabSelected="1" view="pageBreakPreview" topLeftCell="A13" zoomScale="75" zoomScaleNormal="75" zoomScaleSheetLayoutView="75" workbookViewId="0">
      <selection activeCell="P22" sqref="P22"/>
    </sheetView>
  </sheetViews>
  <sheetFormatPr defaultColWidth="9.140625" defaultRowHeight="15" outlineLevelCol="1" x14ac:dyDescent="0.25"/>
  <cols>
    <col min="1" max="1" width="4.28515625" style="5" customWidth="1"/>
    <col min="2" max="2" width="34.42578125" style="5" customWidth="1"/>
    <col min="3" max="3" width="8.28515625" style="5" customWidth="1"/>
    <col min="4" max="4" width="9.140625" style="5" customWidth="1"/>
    <col min="5" max="5" width="12.28515625" style="5" customWidth="1"/>
    <col min="6" max="6" width="11.85546875" style="7" customWidth="1"/>
    <col min="7" max="7" width="11" style="5" customWidth="1"/>
    <col min="8" max="8" width="12.5703125" style="5" customWidth="1"/>
    <col min="9" max="9" width="10.7109375" style="5" customWidth="1"/>
    <col min="10" max="10" width="9" style="5" customWidth="1" outlineLevel="1"/>
    <col min="11" max="11" width="8.42578125" style="5" customWidth="1" outlineLevel="1"/>
    <col min="12" max="12" width="11.7109375" style="5" customWidth="1"/>
    <col min="13" max="13" width="9.140625" style="5" customWidth="1" outlineLevel="1"/>
    <col min="14" max="14" width="10" style="5" customWidth="1" outlineLevel="1"/>
    <col min="15" max="16" width="11.5703125" style="5" customWidth="1" outlineLevel="1"/>
    <col min="17" max="17" width="11.5703125" style="5" customWidth="1"/>
    <col min="18" max="18" width="10.85546875" style="5" customWidth="1"/>
    <col min="19" max="19" width="11.28515625" style="5" hidden="1" customWidth="1"/>
    <col min="20" max="20" width="12.5703125" style="5" hidden="1" customWidth="1"/>
    <col min="21" max="21" width="12" style="5" hidden="1" customWidth="1"/>
    <col min="22" max="23" width="0" style="5" hidden="1" customWidth="1"/>
    <col min="24" max="16384" width="9.140625" style="5"/>
  </cols>
  <sheetData>
    <row r="1" spans="1:23" s="15" customFormat="1" ht="15.75" x14ac:dyDescent="0.25">
      <c r="A1" s="112" t="s">
        <v>53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V1" s="44"/>
    </row>
    <row r="2" spans="1:23" s="64" customFormat="1" ht="18.75" x14ac:dyDescent="0.3">
      <c r="A2" s="45" t="s">
        <v>41</v>
      </c>
      <c r="B2" s="63"/>
      <c r="F2" s="65"/>
      <c r="N2" s="83" t="s">
        <v>25</v>
      </c>
      <c r="V2" s="67"/>
    </row>
    <row r="3" spans="1:23" s="6" customFormat="1" ht="18.75" x14ac:dyDescent="0.3">
      <c r="A3" s="119"/>
      <c r="B3" s="119"/>
      <c r="C3" s="119"/>
      <c r="D3" s="119"/>
      <c r="F3" s="38"/>
      <c r="J3" s="45"/>
      <c r="K3" s="45"/>
      <c r="N3" s="68" t="s">
        <v>45</v>
      </c>
    </row>
    <row r="4" spans="1:23" s="6" customFormat="1" ht="18.75" customHeight="1" x14ac:dyDescent="0.3">
      <c r="A4" s="63"/>
      <c r="B4" s="63"/>
      <c r="C4" s="37"/>
      <c r="F4" s="38"/>
      <c r="J4" s="46"/>
      <c r="K4" s="47"/>
      <c r="N4" s="66" t="s">
        <v>46</v>
      </c>
    </row>
    <row r="5" spans="1:23" s="6" customFormat="1" ht="45.75" customHeight="1" x14ac:dyDescent="0.3">
      <c r="A5" s="69" t="s">
        <v>43</v>
      </c>
      <c r="B5" s="70"/>
      <c r="C5" s="89"/>
      <c r="D5" s="89"/>
      <c r="E5" s="89"/>
      <c r="F5" s="38"/>
      <c r="J5" s="48"/>
      <c r="K5" s="47"/>
      <c r="N5" s="71" t="s">
        <v>47</v>
      </c>
    </row>
    <row r="6" spans="1:23" s="6" customFormat="1" ht="21.75" customHeight="1" x14ac:dyDescent="0.3">
      <c r="A6" s="72" t="s">
        <v>44</v>
      </c>
      <c r="B6" s="36"/>
      <c r="C6" s="37"/>
      <c r="F6" s="39"/>
      <c r="G6" s="39"/>
      <c r="H6" s="39"/>
      <c r="J6" s="49"/>
      <c r="K6" s="50"/>
      <c r="N6" s="72" t="s">
        <v>44</v>
      </c>
    </row>
    <row r="7" spans="1:23" s="34" customFormat="1" ht="23.25" customHeight="1" x14ac:dyDescent="0.25">
      <c r="A7" s="99" t="s">
        <v>42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</row>
    <row r="8" spans="1:23" s="34" customFormat="1" ht="35.25" customHeight="1" x14ac:dyDescent="0.25">
      <c r="A8" s="100" t="s">
        <v>54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</row>
    <row r="9" spans="1:23" ht="21.75" customHeight="1" x14ac:dyDescent="0.25">
      <c r="A9" s="101" t="s">
        <v>55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</row>
    <row r="10" spans="1:23" s="12" customFormat="1" ht="15" customHeight="1" x14ac:dyDescent="0.25">
      <c r="A10" s="9" t="s">
        <v>2</v>
      </c>
      <c r="B10" s="10"/>
      <c r="C10" s="10"/>
      <c r="D10" s="10"/>
      <c r="F10" s="13"/>
      <c r="J10" s="11"/>
      <c r="K10" s="11"/>
    </row>
    <row r="11" spans="1:23" s="12" customFormat="1" ht="15" customHeight="1" x14ac:dyDescent="0.2">
      <c r="A11" s="97" t="s">
        <v>30</v>
      </c>
      <c r="B11" s="97"/>
      <c r="C11" s="98" t="s">
        <v>57</v>
      </c>
      <c r="D11" s="98"/>
      <c r="F11" s="13"/>
      <c r="O11" s="9" t="s">
        <v>31</v>
      </c>
    </row>
    <row r="12" spans="1:23" s="12" customFormat="1" ht="15.75" customHeight="1" x14ac:dyDescent="0.2">
      <c r="A12" s="97" t="s">
        <v>18</v>
      </c>
      <c r="B12" s="97"/>
      <c r="C12" s="98" t="s">
        <v>57</v>
      </c>
      <c r="D12" s="98"/>
      <c r="F12" s="13"/>
      <c r="J12" s="14"/>
      <c r="K12" s="14"/>
      <c r="O12" s="14" t="s">
        <v>32</v>
      </c>
      <c r="R12" s="51"/>
    </row>
    <row r="13" spans="1:23" s="12" customFormat="1" ht="15.75" customHeight="1" x14ac:dyDescent="0.25">
      <c r="A13" s="97" t="s">
        <v>13</v>
      </c>
      <c r="B13" s="97"/>
      <c r="C13" s="118"/>
      <c r="D13" s="118"/>
      <c r="F13" s="13"/>
      <c r="J13" s="9"/>
      <c r="K13" s="9"/>
      <c r="O13" s="14" t="s">
        <v>33</v>
      </c>
      <c r="R13" s="51" t="s">
        <v>34</v>
      </c>
    </row>
    <row r="14" spans="1:23" s="12" customFormat="1" ht="15.75" customHeight="1" x14ac:dyDescent="0.25">
      <c r="A14" s="97" t="s">
        <v>22</v>
      </c>
      <c r="B14" s="97"/>
      <c r="C14" s="118"/>
      <c r="D14" s="118"/>
      <c r="F14" s="13"/>
      <c r="J14" s="9"/>
      <c r="K14" s="9"/>
      <c r="O14" s="14" t="s">
        <v>35</v>
      </c>
      <c r="R14" s="51" t="s">
        <v>48</v>
      </c>
    </row>
    <row r="15" spans="1:23" s="12" customFormat="1" ht="30.75" customHeight="1" x14ac:dyDescent="0.25">
      <c r="A15" s="97" t="s">
        <v>49</v>
      </c>
      <c r="B15" s="97"/>
      <c r="C15" s="95"/>
      <c r="D15" s="96"/>
      <c r="E15" s="52"/>
      <c r="F15" s="52"/>
      <c r="G15" s="52"/>
      <c r="H15" s="52"/>
      <c r="I15" s="53"/>
      <c r="J15" s="97"/>
      <c r="K15" s="97"/>
      <c r="L15" s="97"/>
      <c r="M15" s="97"/>
      <c r="N15" s="97"/>
      <c r="O15" s="97"/>
      <c r="P15" s="97"/>
      <c r="Q15" s="52"/>
      <c r="R15" s="52"/>
    </row>
    <row r="16" spans="1:23" ht="15" customHeight="1" x14ac:dyDescent="0.25">
      <c r="A16" s="117" t="s">
        <v>50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</row>
    <row r="17" spans="1:23" ht="23.25" customHeight="1" x14ac:dyDescent="0.25">
      <c r="A17" s="104" t="s">
        <v>26</v>
      </c>
      <c r="B17" s="104" t="s">
        <v>0</v>
      </c>
      <c r="C17" s="104" t="s">
        <v>1</v>
      </c>
      <c r="D17" s="104" t="s">
        <v>16</v>
      </c>
      <c r="E17" s="104"/>
      <c r="F17" s="104"/>
      <c r="G17" s="104"/>
      <c r="H17" s="92" t="s">
        <v>36</v>
      </c>
      <c r="I17" s="93"/>
      <c r="J17" s="93"/>
      <c r="K17" s="93"/>
      <c r="L17" s="93"/>
      <c r="M17" s="93"/>
      <c r="N17" s="93"/>
      <c r="O17" s="93"/>
      <c r="P17" s="93"/>
      <c r="Q17" s="93"/>
      <c r="R17" s="94"/>
      <c r="S17" s="104" t="s">
        <v>27</v>
      </c>
      <c r="T17" s="104"/>
      <c r="U17" s="104"/>
      <c r="V17" s="104"/>
      <c r="W17" s="104"/>
    </row>
    <row r="18" spans="1:23" ht="15" customHeight="1" x14ac:dyDescent="0.25">
      <c r="A18" s="104"/>
      <c r="B18" s="104"/>
      <c r="C18" s="104"/>
      <c r="D18" s="104" t="s">
        <v>7</v>
      </c>
      <c r="E18" s="104" t="s">
        <v>12</v>
      </c>
      <c r="F18" s="104"/>
      <c r="G18" s="104"/>
      <c r="H18" s="90" t="s">
        <v>52</v>
      </c>
      <c r="I18" s="105" t="s">
        <v>7</v>
      </c>
      <c r="J18" s="104" t="s">
        <v>12</v>
      </c>
      <c r="K18" s="104"/>
      <c r="L18" s="104"/>
      <c r="M18" s="104"/>
      <c r="N18" s="104"/>
      <c r="O18" s="104"/>
      <c r="P18" s="104"/>
      <c r="Q18" s="104"/>
      <c r="R18" s="104"/>
      <c r="S18" s="105" t="s">
        <v>7</v>
      </c>
      <c r="T18" s="104" t="s">
        <v>12</v>
      </c>
      <c r="U18" s="104"/>
      <c r="V18" s="104"/>
      <c r="W18" s="104"/>
    </row>
    <row r="19" spans="1:23" ht="54" customHeight="1" x14ac:dyDescent="0.25">
      <c r="A19" s="104"/>
      <c r="B19" s="104"/>
      <c r="C19" s="104"/>
      <c r="D19" s="104"/>
      <c r="E19" s="42" t="s">
        <v>4</v>
      </c>
      <c r="F19" s="42" t="s">
        <v>8</v>
      </c>
      <c r="G19" s="42" t="s">
        <v>19</v>
      </c>
      <c r="H19" s="91"/>
      <c r="I19" s="105"/>
      <c r="J19" s="42" t="s">
        <v>37</v>
      </c>
      <c r="K19" s="42" t="s">
        <v>3</v>
      </c>
      <c r="L19" s="42" t="s">
        <v>17</v>
      </c>
      <c r="M19" s="42" t="s">
        <v>5</v>
      </c>
      <c r="N19" s="42" t="s">
        <v>6</v>
      </c>
      <c r="O19" s="42" t="s">
        <v>32</v>
      </c>
      <c r="P19" s="42" t="s">
        <v>33</v>
      </c>
      <c r="Q19" s="42" t="s">
        <v>11</v>
      </c>
      <c r="R19" s="30" t="s">
        <v>10</v>
      </c>
      <c r="S19" s="105"/>
      <c r="T19" s="42" t="s">
        <v>28</v>
      </c>
      <c r="U19" s="42" t="s">
        <v>17</v>
      </c>
      <c r="V19" s="42" t="s">
        <v>11</v>
      </c>
      <c r="W19" s="30" t="s">
        <v>10</v>
      </c>
    </row>
    <row r="20" spans="1:23" ht="15.75" customHeight="1" x14ac:dyDescent="0.25">
      <c r="A20" s="42">
        <v>1</v>
      </c>
      <c r="B20" s="42">
        <v>2</v>
      </c>
      <c r="C20" s="42">
        <v>3</v>
      </c>
      <c r="D20" s="42">
        <v>4</v>
      </c>
      <c r="E20" s="42">
        <v>5</v>
      </c>
      <c r="F20" s="42">
        <v>6</v>
      </c>
      <c r="G20" s="42">
        <v>7</v>
      </c>
      <c r="H20" s="82"/>
      <c r="I20" s="42">
        <v>8</v>
      </c>
      <c r="J20" s="42">
        <v>10</v>
      </c>
      <c r="K20" s="42">
        <v>11</v>
      </c>
      <c r="L20" s="42">
        <v>9</v>
      </c>
      <c r="M20" s="42">
        <v>14</v>
      </c>
      <c r="N20" s="42">
        <v>15</v>
      </c>
      <c r="O20" s="42">
        <v>16</v>
      </c>
      <c r="P20" s="42">
        <v>17</v>
      </c>
      <c r="Q20" s="42">
        <v>10</v>
      </c>
      <c r="R20" s="42">
        <v>11</v>
      </c>
      <c r="S20" s="42">
        <v>12</v>
      </c>
      <c r="T20" s="42">
        <v>13</v>
      </c>
      <c r="U20" s="42">
        <v>14</v>
      </c>
      <c r="V20" s="42">
        <v>15</v>
      </c>
      <c r="W20" s="42">
        <v>16</v>
      </c>
    </row>
    <row r="21" spans="1:23" s="15" customFormat="1" ht="15" customHeight="1" x14ac:dyDescent="0.25">
      <c r="A21" s="106" t="s">
        <v>20</v>
      </c>
      <c r="B21" s="106"/>
      <c r="C21" s="106"/>
      <c r="D21" s="42"/>
      <c r="E21" s="42"/>
      <c r="F21" s="42"/>
      <c r="G21" s="61"/>
      <c r="H21" s="82"/>
      <c r="I21" s="61"/>
      <c r="J21" s="61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</row>
    <row r="22" spans="1:23" s="15" customFormat="1" ht="92.25" customHeight="1" x14ac:dyDescent="0.25">
      <c r="A22" s="23">
        <v>1</v>
      </c>
      <c r="B22" s="88" t="s">
        <v>56</v>
      </c>
      <c r="C22" s="28" t="s">
        <v>51</v>
      </c>
      <c r="D22" s="41"/>
      <c r="E22" s="41"/>
      <c r="F22" s="54"/>
      <c r="G22" s="41"/>
      <c r="H22" s="41">
        <v>185000</v>
      </c>
      <c r="I22" s="22">
        <f>J22+K22+L22+M22+N22+R22</f>
        <v>195609</v>
      </c>
      <c r="J22" s="17">
        <v>56335</v>
      </c>
      <c r="K22" s="17">
        <v>14306</v>
      </c>
      <c r="L22" s="17">
        <v>19426</v>
      </c>
      <c r="M22" s="17">
        <v>66484</v>
      </c>
      <c r="N22" s="17">
        <v>39058</v>
      </c>
      <c r="O22" s="17"/>
      <c r="P22" s="17"/>
      <c r="Q22" s="17"/>
      <c r="R22" s="17">
        <v>0</v>
      </c>
      <c r="S22" s="22"/>
      <c r="T22" s="22"/>
      <c r="U22" s="22"/>
      <c r="V22" s="22"/>
      <c r="W22" s="22"/>
    </row>
    <row r="23" spans="1:23" s="15" customFormat="1" ht="15.75" hidden="1" x14ac:dyDescent="0.25">
      <c r="A23" s="23">
        <v>2</v>
      </c>
      <c r="B23" s="27"/>
      <c r="C23" s="28"/>
      <c r="D23" s="41"/>
      <c r="E23" s="41"/>
      <c r="F23" s="54"/>
      <c r="G23" s="41"/>
      <c r="H23" s="41"/>
      <c r="I23" s="22"/>
      <c r="J23" s="17"/>
      <c r="K23" s="17"/>
      <c r="L23" s="17"/>
      <c r="M23" s="17"/>
      <c r="N23" s="17"/>
      <c r="O23" s="17"/>
      <c r="P23" s="17"/>
      <c r="Q23" s="17"/>
      <c r="R23" s="17"/>
      <c r="S23" s="22"/>
      <c r="T23" s="22"/>
      <c r="U23" s="22"/>
      <c r="V23" s="22"/>
      <c r="W23" s="22"/>
    </row>
    <row r="24" spans="1:23" s="15" customFormat="1" ht="15.75" hidden="1" x14ac:dyDescent="0.25">
      <c r="A24" s="23">
        <v>3</v>
      </c>
      <c r="B24" s="27"/>
      <c r="C24" s="28"/>
      <c r="D24" s="41"/>
      <c r="E24" s="41"/>
      <c r="F24" s="18"/>
      <c r="G24" s="41"/>
      <c r="H24" s="41"/>
      <c r="I24" s="22"/>
      <c r="J24" s="17"/>
      <c r="K24" s="17"/>
      <c r="L24" s="17"/>
      <c r="M24" s="17"/>
      <c r="N24" s="17"/>
      <c r="O24" s="17"/>
      <c r="P24" s="17"/>
      <c r="Q24" s="17"/>
      <c r="R24" s="17"/>
      <c r="S24" s="22"/>
      <c r="T24" s="22"/>
      <c r="U24" s="22"/>
      <c r="V24" s="22"/>
      <c r="W24" s="22"/>
    </row>
    <row r="25" spans="1:23" s="15" customFormat="1" ht="15.75" hidden="1" x14ac:dyDescent="0.25">
      <c r="A25" s="23">
        <v>4</v>
      </c>
      <c r="B25" s="27"/>
      <c r="C25" s="28"/>
      <c r="D25" s="41"/>
      <c r="E25" s="41"/>
      <c r="F25" s="18"/>
      <c r="G25" s="41"/>
      <c r="H25" s="41"/>
      <c r="I25" s="22"/>
      <c r="J25" s="17"/>
      <c r="K25" s="17"/>
      <c r="L25" s="17"/>
      <c r="M25" s="17"/>
      <c r="N25" s="17"/>
      <c r="O25" s="17"/>
      <c r="P25" s="17"/>
      <c r="Q25" s="17"/>
      <c r="R25" s="17"/>
      <c r="S25" s="22"/>
      <c r="T25" s="22"/>
      <c r="U25" s="22"/>
      <c r="V25" s="22"/>
      <c r="W25" s="22"/>
    </row>
    <row r="26" spans="1:23" s="15" customFormat="1" ht="15.75" hidden="1" x14ac:dyDescent="0.25">
      <c r="A26" s="23">
        <v>5</v>
      </c>
      <c r="B26" s="27"/>
      <c r="C26" s="28"/>
      <c r="D26" s="41"/>
      <c r="E26" s="17"/>
      <c r="F26" s="18"/>
      <c r="G26" s="41"/>
      <c r="H26" s="41"/>
      <c r="I26" s="22"/>
      <c r="J26" s="17"/>
      <c r="K26" s="17"/>
      <c r="L26" s="17"/>
      <c r="M26" s="17"/>
      <c r="N26" s="17"/>
      <c r="O26" s="17"/>
      <c r="P26" s="17"/>
      <c r="Q26" s="17"/>
      <c r="R26" s="17"/>
      <c r="S26" s="22"/>
      <c r="T26" s="22"/>
      <c r="U26" s="22"/>
      <c r="V26" s="22"/>
      <c r="W26" s="22"/>
    </row>
    <row r="27" spans="1:23" s="15" customFormat="1" ht="15.75" hidden="1" x14ac:dyDescent="0.25">
      <c r="A27" s="23">
        <v>6</v>
      </c>
      <c r="B27" s="27"/>
      <c r="C27" s="28"/>
      <c r="D27" s="41"/>
      <c r="E27" s="41"/>
      <c r="F27" s="54"/>
      <c r="G27" s="41"/>
      <c r="H27" s="41"/>
      <c r="I27" s="22"/>
      <c r="J27" s="17"/>
      <c r="K27" s="17"/>
      <c r="L27" s="17"/>
      <c r="M27" s="17"/>
      <c r="N27" s="17"/>
      <c r="O27" s="17"/>
      <c r="P27" s="17"/>
      <c r="Q27" s="17"/>
      <c r="R27" s="17"/>
      <c r="S27" s="22"/>
      <c r="T27" s="22"/>
      <c r="U27" s="22"/>
      <c r="V27" s="22"/>
      <c r="W27" s="22"/>
    </row>
    <row r="28" spans="1:23" s="15" customFormat="1" ht="15.75" hidden="1" x14ac:dyDescent="0.25">
      <c r="A28" s="23">
        <v>7</v>
      </c>
      <c r="B28" s="27"/>
      <c r="C28" s="28"/>
      <c r="D28" s="41"/>
      <c r="E28" s="17"/>
      <c r="F28" s="18"/>
      <c r="G28" s="41"/>
      <c r="H28" s="41"/>
      <c r="I28" s="22"/>
      <c r="J28" s="17"/>
      <c r="K28" s="17"/>
      <c r="L28" s="17"/>
      <c r="M28" s="17"/>
      <c r="N28" s="17"/>
      <c r="O28" s="17"/>
      <c r="P28" s="17"/>
      <c r="Q28" s="17"/>
      <c r="R28" s="17"/>
      <c r="S28" s="22"/>
      <c r="T28" s="22"/>
      <c r="U28" s="22"/>
      <c r="V28" s="22"/>
      <c r="W28" s="22"/>
    </row>
    <row r="29" spans="1:23" s="15" customFormat="1" ht="15.75" hidden="1" x14ac:dyDescent="0.25">
      <c r="A29" s="23">
        <v>8</v>
      </c>
      <c r="B29" s="27"/>
      <c r="C29" s="28"/>
      <c r="D29" s="41"/>
      <c r="E29" s="41"/>
      <c r="F29" s="54"/>
      <c r="G29" s="41"/>
      <c r="H29" s="41"/>
      <c r="I29" s="22"/>
      <c r="J29" s="17"/>
      <c r="K29" s="17"/>
      <c r="L29" s="17"/>
      <c r="M29" s="17"/>
      <c r="N29" s="17"/>
      <c r="O29" s="17"/>
      <c r="P29" s="17"/>
      <c r="Q29" s="17"/>
      <c r="R29" s="17"/>
      <c r="S29" s="22"/>
      <c r="T29" s="22"/>
      <c r="U29" s="22"/>
      <c r="V29" s="22"/>
      <c r="W29" s="22"/>
    </row>
    <row r="30" spans="1:23" s="15" customFormat="1" ht="15.75" hidden="1" x14ac:dyDescent="0.25">
      <c r="A30" s="23">
        <v>9</v>
      </c>
      <c r="B30" s="27"/>
      <c r="C30" s="28"/>
      <c r="D30" s="41"/>
      <c r="E30" s="41"/>
      <c r="F30" s="54"/>
      <c r="G30" s="41"/>
      <c r="H30" s="41"/>
      <c r="I30" s="22"/>
      <c r="J30" s="17"/>
      <c r="K30" s="17"/>
      <c r="L30" s="17"/>
      <c r="M30" s="17"/>
      <c r="N30" s="17"/>
      <c r="O30" s="17"/>
      <c r="P30" s="17"/>
      <c r="Q30" s="17"/>
      <c r="R30" s="17"/>
      <c r="S30" s="22"/>
      <c r="T30" s="22"/>
      <c r="U30" s="22"/>
      <c r="V30" s="22"/>
      <c r="W30" s="22"/>
    </row>
    <row r="31" spans="1:23" s="15" customFormat="1" ht="15.75" x14ac:dyDescent="0.25">
      <c r="A31" s="23"/>
      <c r="B31" s="27"/>
      <c r="C31" s="28"/>
      <c r="D31" s="17"/>
      <c r="E31" s="17"/>
      <c r="F31" s="18"/>
      <c r="G31" s="17"/>
      <c r="H31" s="17"/>
      <c r="I31" s="22"/>
      <c r="J31" s="17"/>
      <c r="K31" s="17"/>
      <c r="L31" s="17"/>
      <c r="M31" s="17"/>
      <c r="N31" s="17"/>
      <c r="O31" s="17"/>
      <c r="P31" s="17"/>
      <c r="Q31" s="17"/>
      <c r="R31" s="17"/>
      <c r="S31" s="22"/>
      <c r="T31" s="22"/>
      <c r="U31" s="22"/>
      <c r="V31" s="22"/>
      <c r="W31" s="22"/>
    </row>
    <row r="32" spans="1:23" s="15" customFormat="1" x14ac:dyDescent="0.25">
      <c r="A32" s="107" t="s">
        <v>21</v>
      </c>
      <c r="B32" s="107"/>
      <c r="C32" s="107"/>
      <c r="D32" s="31">
        <f t="shared" ref="D32:G32" si="0">SUM(D22:D30)</f>
        <v>0</v>
      </c>
      <c r="E32" s="31">
        <f t="shared" si="0"/>
        <v>0</v>
      </c>
      <c r="F32" s="31">
        <f t="shared" si="0"/>
        <v>0</v>
      </c>
      <c r="G32" s="31">
        <f t="shared" si="0"/>
        <v>0</v>
      </c>
      <c r="H32" s="31">
        <f>H22</f>
        <v>185000</v>
      </c>
      <c r="I32" s="31">
        <f>SUM(I22:I30)</f>
        <v>195609</v>
      </c>
      <c r="J32" s="31">
        <f t="shared" ref="J32:R32" si="1">SUM(J22:J30)</f>
        <v>56335</v>
      </c>
      <c r="K32" s="31">
        <f t="shared" si="1"/>
        <v>14306</v>
      </c>
      <c r="L32" s="31">
        <f t="shared" si="1"/>
        <v>19426</v>
      </c>
      <c r="M32" s="31">
        <f t="shared" si="1"/>
        <v>66484</v>
      </c>
      <c r="N32" s="31">
        <f t="shared" si="1"/>
        <v>39058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  <c r="S32" s="35">
        <f>SUM(S22:S31)</f>
        <v>0</v>
      </c>
      <c r="T32" s="35">
        <f>SUM(T22:T31)</f>
        <v>0</v>
      </c>
      <c r="U32" s="35">
        <f>SUM(U22:U31)</f>
        <v>0</v>
      </c>
      <c r="V32" s="35">
        <f>SUM(V22:V31)</f>
        <v>0</v>
      </c>
      <c r="W32" s="35">
        <f>SUM(W22:W31)</f>
        <v>0</v>
      </c>
    </row>
    <row r="33" spans="1:23" s="15" customFormat="1" x14ac:dyDescent="0.25">
      <c r="A33" s="106" t="s">
        <v>23</v>
      </c>
      <c r="B33" s="106"/>
      <c r="C33" s="106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23" s="15" customFormat="1" ht="15.75" hidden="1" x14ac:dyDescent="0.25">
      <c r="A34" s="23"/>
      <c r="B34" s="27"/>
      <c r="C34" s="28"/>
      <c r="D34" s="41"/>
      <c r="E34" s="17"/>
      <c r="F34" s="18"/>
      <c r="G34" s="17"/>
      <c r="H34" s="17"/>
      <c r="I34" s="22"/>
      <c r="J34" s="17"/>
      <c r="K34" s="17"/>
      <c r="L34" s="17"/>
      <c r="M34" s="17"/>
      <c r="N34" s="17"/>
      <c r="O34" s="17"/>
      <c r="P34" s="17"/>
      <c r="Q34" s="17"/>
      <c r="R34" s="17"/>
      <c r="S34" s="22"/>
      <c r="T34" s="22"/>
      <c r="U34" s="22"/>
      <c r="V34" s="22"/>
      <c r="W34" s="22"/>
    </row>
    <row r="35" spans="1:23" s="15" customFormat="1" ht="15.75" hidden="1" x14ac:dyDescent="0.25">
      <c r="A35" s="23"/>
      <c r="B35" s="27"/>
      <c r="C35" s="28"/>
      <c r="D35" s="41"/>
      <c r="E35" s="17"/>
      <c r="F35" s="18"/>
      <c r="G35" s="17"/>
      <c r="H35" s="17"/>
      <c r="I35" s="22"/>
      <c r="J35" s="17"/>
      <c r="K35" s="17"/>
      <c r="L35" s="17"/>
      <c r="M35" s="17"/>
      <c r="N35" s="17"/>
      <c r="O35" s="17"/>
      <c r="P35" s="17"/>
      <c r="Q35" s="17"/>
      <c r="R35" s="17"/>
      <c r="S35" s="22"/>
      <c r="T35" s="22"/>
      <c r="U35" s="22"/>
      <c r="V35" s="22"/>
      <c r="W35" s="22"/>
    </row>
    <row r="36" spans="1:23" s="15" customFormat="1" ht="15.75" hidden="1" x14ac:dyDescent="0.25">
      <c r="A36" s="23"/>
      <c r="B36" s="27"/>
      <c r="C36" s="28"/>
      <c r="D36" s="41"/>
      <c r="E36" s="17"/>
      <c r="F36" s="18"/>
      <c r="G36" s="17"/>
      <c r="H36" s="17"/>
      <c r="I36" s="22"/>
      <c r="J36" s="17"/>
      <c r="K36" s="17"/>
      <c r="L36" s="17"/>
      <c r="M36" s="17"/>
      <c r="N36" s="17"/>
      <c r="O36" s="17"/>
      <c r="P36" s="17"/>
      <c r="Q36" s="17"/>
      <c r="R36" s="17"/>
      <c r="S36" s="22"/>
      <c r="T36" s="22"/>
      <c r="U36" s="22"/>
      <c r="V36" s="22"/>
      <c r="W36" s="22"/>
    </row>
    <row r="37" spans="1:23" s="15" customFormat="1" ht="15.75" hidden="1" x14ac:dyDescent="0.25">
      <c r="A37" s="23"/>
      <c r="B37" s="27"/>
      <c r="C37" s="28"/>
      <c r="D37" s="41"/>
      <c r="E37" s="17"/>
      <c r="F37" s="18"/>
      <c r="G37" s="17"/>
      <c r="H37" s="17"/>
      <c r="I37" s="22"/>
      <c r="J37" s="17"/>
      <c r="K37" s="17"/>
      <c r="L37" s="17"/>
      <c r="M37" s="17"/>
      <c r="N37" s="17"/>
      <c r="O37" s="17"/>
      <c r="P37" s="17"/>
      <c r="Q37" s="17"/>
      <c r="R37" s="17"/>
      <c r="S37" s="22"/>
      <c r="T37" s="22"/>
      <c r="U37" s="22"/>
      <c r="V37" s="22"/>
      <c r="W37" s="22"/>
    </row>
    <row r="38" spans="1:23" s="15" customFormat="1" ht="15.75" hidden="1" x14ac:dyDescent="0.25">
      <c r="A38" s="23"/>
      <c r="B38" s="27"/>
      <c r="C38" s="28"/>
      <c r="D38" s="41"/>
      <c r="E38" s="17"/>
      <c r="F38" s="18"/>
      <c r="G38" s="17"/>
      <c r="H38" s="17"/>
      <c r="I38" s="22"/>
      <c r="J38" s="17"/>
      <c r="K38" s="17"/>
      <c r="L38" s="17"/>
      <c r="M38" s="17"/>
      <c r="N38" s="17"/>
      <c r="O38" s="17"/>
      <c r="P38" s="17"/>
      <c r="Q38" s="17"/>
      <c r="R38" s="17"/>
      <c r="S38" s="22"/>
      <c r="T38" s="22"/>
      <c r="U38" s="22"/>
      <c r="V38" s="22"/>
      <c r="W38" s="22"/>
    </row>
    <row r="39" spans="1:23" s="15" customFormat="1" ht="15.75" hidden="1" x14ac:dyDescent="0.25">
      <c r="A39" s="23"/>
      <c r="B39" s="27"/>
      <c r="C39" s="28"/>
      <c r="D39" s="41"/>
      <c r="E39" s="17"/>
      <c r="F39" s="18"/>
      <c r="G39" s="17"/>
      <c r="H39" s="17"/>
      <c r="I39" s="22"/>
      <c r="J39" s="17"/>
      <c r="K39" s="17"/>
      <c r="L39" s="17"/>
      <c r="M39" s="17"/>
      <c r="N39" s="17"/>
      <c r="O39" s="17"/>
      <c r="P39" s="17"/>
      <c r="Q39" s="17"/>
      <c r="R39" s="17"/>
      <c r="S39" s="22"/>
      <c r="T39" s="22"/>
      <c r="U39" s="22"/>
      <c r="V39" s="22"/>
      <c r="W39" s="22"/>
    </row>
    <row r="40" spans="1:23" s="15" customFormat="1" ht="15.75" hidden="1" x14ac:dyDescent="0.25">
      <c r="A40" s="23"/>
      <c r="B40" s="27"/>
      <c r="C40" s="28"/>
      <c r="D40" s="41"/>
      <c r="E40" s="17"/>
      <c r="F40" s="18"/>
      <c r="G40" s="17"/>
      <c r="H40" s="17"/>
      <c r="I40" s="22"/>
      <c r="J40" s="17"/>
      <c r="K40" s="17"/>
      <c r="L40" s="17"/>
      <c r="M40" s="17"/>
      <c r="N40" s="17"/>
      <c r="O40" s="17"/>
      <c r="P40" s="17"/>
      <c r="Q40" s="17"/>
      <c r="R40" s="17"/>
      <c r="S40" s="22"/>
      <c r="T40" s="22"/>
      <c r="U40" s="22"/>
      <c r="V40" s="22"/>
      <c r="W40" s="22"/>
    </row>
    <row r="41" spans="1:23" s="15" customFormat="1" ht="15.75" hidden="1" x14ac:dyDescent="0.25">
      <c r="A41" s="23"/>
      <c r="B41" s="27"/>
      <c r="C41" s="28"/>
      <c r="D41" s="41"/>
      <c r="E41" s="17"/>
      <c r="F41" s="18"/>
      <c r="G41" s="17"/>
      <c r="H41" s="17"/>
      <c r="I41" s="22"/>
      <c r="J41" s="17"/>
      <c r="K41" s="17"/>
      <c r="L41" s="17"/>
      <c r="M41" s="17"/>
      <c r="N41" s="17"/>
      <c r="O41" s="17"/>
      <c r="P41" s="17"/>
      <c r="Q41" s="17"/>
      <c r="R41" s="17"/>
      <c r="S41" s="22"/>
      <c r="T41" s="22"/>
      <c r="U41" s="22"/>
      <c r="V41" s="22"/>
      <c r="W41" s="22"/>
    </row>
    <row r="42" spans="1:23" s="15" customFormat="1" ht="15.75" hidden="1" x14ac:dyDescent="0.25">
      <c r="A42" s="23"/>
      <c r="B42" s="27"/>
      <c r="C42" s="28"/>
      <c r="D42" s="41"/>
      <c r="E42" s="17"/>
      <c r="F42" s="18"/>
      <c r="G42" s="17"/>
      <c r="H42" s="17"/>
      <c r="I42" s="22"/>
      <c r="J42" s="17"/>
      <c r="K42" s="17"/>
      <c r="L42" s="17"/>
      <c r="M42" s="17"/>
      <c r="N42" s="17"/>
      <c r="O42" s="17"/>
      <c r="P42" s="17"/>
      <c r="Q42" s="17"/>
      <c r="R42" s="17"/>
      <c r="S42" s="22"/>
      <c r="T42" s="22"/>
      <c r="U42" s="22"/>
      <c r="V42" s="22"/>
      <c r="W42" s="22"/>
    </row>
    <row r="43" spans="1:23" s="15" customFormat="1" hidden="1" x14ac:dyDescent="0.25">
      <c r="A43" s="43"/>
      <c r="B43" s="43"/>
      <c r="C43" s="43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23"/>
      <c r="T43" s="23"/>
      <c r="U43" s="23"/>
      <c r="V43" s="23"/>
      <c r="W43" s="23"/>
    </row>
    <row r="44" spans="1:23" s="15" customFormat="1" x14ac:dyDescent="0.25">
      <c r="A44" s="107" t="s">
        <v>24</v>
      </c>
      <c r="B44" s="107"/>
      <c r="C44" s="107"/>
      <c r="D44" s="31">
        <f t="shared" ref="D44:W44" si="2">SUM(D34:D43)</f>
        <v>0</v>
      </c>
      <c r="E44" s="31">
        <f t="shared" si="2"/>
        <v>0</v>
      </c>
      <c r="F44" s="31">
        <f t="shared" si="2"/>
        <v>0</v>
      </c>
      <c r="G44" s="31">
        <f t="shared" si="2"/>
        <v>0</v>
      </c>
      <c r="H44" s="31">
        <v>0</v>
      </c>
      <c r="I44" s="31">
        <f>SUM(I34:I43)</f>
        <v>0</v>
      </c>
      <c r="J44" s="31">
        <f t="shared" si="2"/>
        <v>0</v>
      </c>
      <c r="K44" s="31">
        <f t="shared" si="2"/>
        <v>0</v>
      </c>
      <c r="L44" s="31">
        <f t="shared" si="2"/>
        <v>0</v>
      </c>
      <c r="M44" s="31">
        <f t="shared" si="2"/>
        <v>0</v>
      </c>
      <c r="N44" s="31">
        <f t="shared" si="2"/>
        <v>0</v>
      </c>
      <c r="O44" s="31">
        <f t="shared" si="2"/>
        <v>0</v>
      </c>
      <c r="P44" s="31">
        <f t="shared" si="2"/>
        <v>0</v>
      </c>
      <c r="Q44" s="31">
        <f t="shared" si="2"/>
        <v>0</v>
      </c>
      <c r="R44" s="31">
        <f t="shared" si="2"/>
        <v>0</v>
      </c>
      <c r="S44" s="31">
        <f t="shared" si="2"/>
        <v>0</v>
      </c>
      <c r="T44" s="31">
        <f t="shared" si="2"/>
        <v>0</v>
      </c>
      <c r="U44" s="31">
        <f t="shared" si="2"/>
        <v>0</v>
      </c>
      <c r="V44" s="31">
        <f t="shared" si="2"/>
        <v>0</v>
      </c>
      <c r="W44" s="31">
        <f t="shared" si="2"/>
        <v>0</v>
      </c>
    </row>
    <row r="45" spans="1:23" s="15" customFormat="1" x14ac:dyDescent="0.25">
      <c r="A45" s="43"/>
      <c r="B45" s="43"/>
      <c r="C45" s="43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23"/>
      <c r="T45" s="23"/>
      <c r="U45" s="23"/>
      <c r="V45" s="23"/>
      <c r="W45" s="23"/>
    </row>
    <row r="46" spans="1:23" s="15" customFormat="1" x14ac:dyDescent="0.25">
      <c r="A46" s="108" t="s">
        <v>14</v>
      </c>
      <c r="B46" s="108"/>
      <c r="C46" s="108"/>
      <c r="D46" s="62">
        <f t="shared" ref="D46:W46" si="3">D32+D44</f>
        <v>0</v>
      </c>
      <c r="E46" s="62">
        <f t="shared" si="3"/>
        <v>0</v>
      </c>
      <c r="F46" s="62">
        <f t="shared" si="3"/>
        <v>0</v>
      </c>
      <c r="G46" s="29">
        <f t="shared" si="3"/>
        <v>0</v>
      </c>
      <c r="H46" s="29">
        <f>H32</f>
        <v>185000</v>
      </c>
      <c r="I46" s="29">
        <f t="shared" si="3"/>
        <v>195609</v>
      </c>
      <c r="J46" s="29">
        <f t="shared" si="3"/>
        <v>56335</v>
      </c>
      <c r="K46" s="29">
        <f t="shared" si="3"/>
        <v>14306</v>
      </c>
      <c r="L46" s="29">
        <f t="shared" si="3"/>
        <v>19426</v>
      </c>
      <c r="M46" s="29">
        <f t="shared" si="3"/>
        <v>66484</v>
      </c>
      <c r="N46" s="29">
        <f t="shared" si="3"/>
        <v>39058</v>
      </c>
      <c r="O46" s="29">
        <f t="shared" si="3"/>
        <v>0</v>
      </c>
      <c r="P46" s="29">
        <f t="shared" si="3"/>
        <v>0</v>
      </c>
      <c r="Q46" s="29">
        <f t="shared" si="3"/>
        <v>0</v>
      </c>
      <c r="R46" s="29">
        <f t="shared" si="3"/>
        <v>0</v>
      </c>
      <c r="S46" s="29">
        <f t="shared" si="3"/>
        <v>0</v>
      </c>
      <c r="T46" s="29">
        <f t="shared" si="3"/>
        <v>0</v>
      </c>
      <c r="U46" s="29">
        <f t="shared" si="3"/>
        <v>0</v>
      </c>
      <c r="V46" s="29">
        <f t="shared" si="3"/>
        <v>0</v>
      </c>
      <c r="W46" s="29">
        <f t="shared" si="3"/>
        <v>0</v>
      </c>
    </row>
    <row r="47" spans="1:23" s="15" customFormat="1" ht="30.75" hidden="1" customHeight="1" x14ac:dyDescent="0.25">
      <c r="A47" s="109"/>
      <c r="B47" s="110"/>
      <c r="C47" s="111"/>
      <c r="D47" s="81"/>
      <c r="E47" s="81"/>
      <c r="F47" s="81"/>
      <c r="G47" s="81"/>
      <c r="H47" s="81"/>
      <c r="I47" s="81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</row>
    <row r="48" spans="1:23" s="15" customFormat="1" hidden="1" x14ac:dyDescent="0.25">
      <c r="A48" s="23"/>
      <c r="B48" s="23"/>
      <c r="C48" s="22"/>
      <c r="D48" s="22"/>
      <c r="E48" s="17"/>
      <c r="F48" s="24"/>
      <c r="G48" s="17"/>
      <c r="H48" s="17"/>
      <c r="I48" s="25"/>
      <c r="J48" s="17"/>
      <c r="K48" s="17"/>
      <c r="L48" s="17"/>
      <c r="M48" s="17"/>
      <c r="N48" s="17"/>
      <c r="O48" s="17"/>
      <c r="P48" s="17"/>
      <c r="Q48" s="17"/>
      <c r="R48" s="17"/>
      <c r="S48" s="23"/>
      <c r="T48" s="23"/>
      <c r="U48" s="23"/>
      <c r="V48" s="23"/>
      <c r="W48" s="23"/>
    </row>
    <row r="49" spans="1:23" s="15" customFormat="1" hidden="1" x14ac:dyDescent="0.25">
      <c r="A49" s="23"/>
      <c r="B49" s="23"/>
      <c r="C49" s="22"/>
      <c r="D49" s="22"/>
      <c r="E49" s="17"/>
      <c r="F49" s="24"/>
      <c r="G49" s="17"/>
      <c r="H49" s="17"/>
      <c r="I49" s="25"/>
      <c r="J49" s="17"/>
      <c r="K49" s="17"/>
      <c r="L49" s="17"/>
      <c r="M49" s="17"/>
      <c r="N49" s="17"/>
      <c r="O49" s="17"/>
      <c r="P49" s="17"/>
      <c r="Q49" s="17"/>
      <c r="R49" s="17"/>
      <c r="S49" s="23"/>
      <c r="T49" s="23"/>
      <c r="U49" s="23"/>
      <c r="V49" s="23"/>
      <c r="W49" s="23"/>
    </row>
    <row r="50" spans="1:23" x14ac:dyDescent="0.25">
      <c r="A50" s="103" t="s">
        <v>15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23"/>
      <c r="T50" s="23"/>
      <c r="U50" s="23"/>
      <c r="V50" s="23"/>
      <c r="W50" s="23"/>
    </row>
    <row r="51" spans="1:23" ht="15" hidden="1" customHeight="1" x14ac:dyDescent="0.25">
      <c r="A51" s="55" t="s">
        <v>38</v>
      </c>
      <c r="B51" s="113" t="s">
        <v>39</v>
      </c>
      <c r="C51" s="113"/>
      <c r="D51" s="26"/>
      <c r="E51" s="21"/>
      <c r="F51" s="56"/>
      <c r="G51" s="21"/>
      <c r="H51" s="21"/>
      <c r="I51" s="20" t="e">
        <f>#REF!</f>
        <v>#REF!</v>
      </c>
      <c r="J51" s="21"/>
      <c r="K51" s="21"/>
      <c r="L51" s="21"/>
      <c r="M51" s="21"/>
      <c r="N51" s="21"/>
      <c r="O51" s="21"/>
      <c r="P51" s="21"/>
      <c r="Q51" s="21"/>
      <c r="R51" s="21"/>
      <c r="S51" s="23"/>
      <c r="T51" s="23"/>
      <c r="U51" s="23"/>
      <c r="V51" s="23"/>
      <c r="W51" s="23"/>
    </row>
    <row r="52" spans="1:23" ht="13.5" customHeight="1" x14ac:dyDescent="0.25">
      <c r="A52" s="114" t="s">
        <v>4</v>
      </c>
      <c r="B52" s="114"/>
      <c r="C52" s="114"/>
      <c r="D52" s="114"/>
      <c r="E52" s="114"/>
      <c r="F52" s="114"/>
      <c r="G52" s="19"/>
      <c r="H52" s="19"/>
      <c r="I52" s="20">
        <f>E46*8.43</f>
        <v>0</v>
      </c>
      <c r="J52" s="21"/>
      <c r="K52" s="21"/>
      <c r="L52" s="21"/>
      <c r="M52" s="21"/>
      <c r="N52" s="21"/>
      <c r="O52" s="21"/>
      <c r="P52" s="21"/>
      <c r="Q52" s="21"/>
      <c r="R52" s="21"/>
      <c r="S52" s="23"/>
      <c r="T52" s="23"/>
      <c r="U52" s="23"/>
      <c r="V52" s="23"/>
      <c r="W52" s="23"/>
    </row>
    <row r="53" spans="1:23" ht="13.5" customHeight="1" x14ac:dyDescent="0.25">
      <c r="A53" s="114" t="s">
        <v>9</v>
      </c>
      <c r="B53" s="114"/>
      <c r="C53" s="114"/>
      <c r="D53" s="114"/>
      <c r="E53" s="114"/>
      <c r="F53" s="114"/>
      <c r="G53" s="19"/>
      <c r="H53" s="19"/>
      <c r="I53" s="20">
        <f>F46*5.56</f>
        <v>0</v>
      </c>
      <c r="J53" s="21"/>
      <c r="K53" s="21"/>
      <c r="L53" s="21"/>
      <c r="M53" s="21"/>
      <c r="N53" s="21"/>
      <c r="O53" s="21"/>
      <c r="P53" s="21"/>
      <c r="Q53" s="21"/>
      <c r="R53" s="21"/>
      <c r="S53" s="23"/>
      <c r="T53" s="23"/>
      <c r="U53" s="23"/>
      <c r="V53" s="23"/>
      <c r="W53" s="23"/>
    </row>
    <row r="54" spans="1:23" ht="15.75" customHeight="1" x14ac:dyDescent="0.25">
      <c r="A54" s="23"/>
      <c r="B54" s="26" t="s">
        <v>29</v>
      </c>
      <c r="C54" s="32"/>
      <c r="D54" s="32">
        <f>D47</f>
        <v>0</v>
      </c>
      <c r="E54" s="32"/>
      <c r="F54" s="33"/>
      <c r="G54" s="32"/>
      <c r="H54" s="32"/>
      <c r="I54" s="32">
        <f>I47+I52+I53</f>
        <v>0</v>
      </c>
      <c r="J54" s="32"/>
      <c r="K54" s="32"/>
      <c r="L54" s="32"/>
      <c r="M54" s="32"/>
      <c r="N54" s="32"/>
      <c r="O54" s="32"/>
      <c r="P54" s="32"/>
      <c r="Q54" s="32"/>
      <c r="R54" s="32"/>
      <c r="S54" s="57"/>
      <c r="T54" s="57"/>
      <c r="U54" s="57"/>
      <c r="V54" s="57"/>
      <c r="W54" s="57"/>
    </row>
    <row r="55" spans="1:23" x14ac:dyDescent="0.25">
      <c r="A55" s="40"/>
      <c r="B55" s="58"/>
      <c r="C55" s="59"/>
      <c r="D55" s="59"/>
      <c r="E55" s="59"/>
      <c r="F55" s="60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</row>
    <row r="56" spans="1:23" s="12" customFormat="1" x14ac:dyDescent="0.25">
      <c r="A56" s="115" t="s">
        <v>40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5"/>
      <c r="T56" s="5"/>
      <c r="U56" s="5"/>
      <c r="V56" s="5"/>
      <c r="W56" s="5"/>
    </row>
    <row r="57" spans="1:23" ht="15.75" x14ac:dyDescent="0.25">
      <c r="A57" s="8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23" s="75" customFormat="1" ht="22.15" customHeight="1" x14ac:dyDescent="0.3">
      <c r="B58" s="73"/>
      <c r="C58" s="3"/>
      <c r="D58" s="84"/>
      <c r="E58" s="3"/>
      <c r="F58" s="102"/>
      <c r="G58" s="102"/>
      <c r="H58" s="84"/>
      <c r="J58" s="3"/>
      <c r="K58" s="3"/>
      <c r="L58" s="3"/>
      <c r="M58" s="3"/>
      <c r="N58" s="3"/>
      <c r="O58" s="3"/>
      <c r="P58" s="3"/>
      <c r="Q58" s="3"/>
      <c r="R58" s="3"/>
    </row>
    <row r="59" spans="1:23" s="75" customFormat="1" ht="18.75" x14ac:dyDescent="0.3">
      <c r="B59" s="73"/>
      <c r="C59" s="3"/>
      <c r="D59" s="3"/>
      <c r="E59" s="3"/>
      <c r="F59" s="3"/>
      <c r="G59" s="85"/>
      <c r="H59" s="85"/>
      <c r="J59" s="3"/>
      <c r="K59" s="3"/>
      <c r="L59" s="3"/>
      <c r="M59" s="3"/>
      <c r="N59" s="3"/>
      <c r="O59" s="3"/>
      <c r="P59" s="3"/>
      <c r="Q59" s="3"/>
      <c r="R59" s="3"/>
    </row>
    <row r="60" spans="1:23" s="75" customFormat="1" ht="18.75" x14ac:dyDescent="0.3">
      <c r="B60" s="73"/>
      <c r="C60" s="3"/>
      <c r="D60" s="86"/>
      <c r="E60" s="3"/>
      <c r="F60" s="86"/>
      <c r="G60" s="85"/>
      <c r="H60" s="85"/>
      <c r="I60" s="85"/>
      <c r="J60" s="3"/>
      <c r="K60" s="3"/>
      <c r="L60" s="3"/>
      <c r="M60" s="3"/>
      <c r="N60" s="3"/>
      <c r="O60" s="3"/>
      <c r="P60" s="3"/>
      <c r="Q60" s="3"/>
      <c r="R60" s="3"/>
    </row>
    <row r="61" spans="1:23" s="75" customFormat="1" ht="18.75" x14ac:dyDescent="0.25">
      <c r="B61" s="78"/>
      <c r="C61" s="79"/>
      <c r="D61" s="79"/>
      <c r="E61" s="3"/>
      <c r="F61" s="87"/>
      <c r="G61" s="87"/>
      <c r="H61" s="87"/>
      <c r="I61" s="87"/>
      <c r="J61" s="3"/>
      <c r="K61" s="3"/>
      <c r="L61" s="3"/>
      <c r="M61" s="3"/>
      <c r="N61" s="3"/>
      <c r="O61" s="3"/>
      <c r="P61" s="3"/>
      <c r="Q61" s="3"/>
      <c r="R61" s="3"/>
    </row>
    <row r="62" spans="1:23" s="6" customFormat="1" ht="18.75" x14ac:dyDescent="0.3">
      <c r="B62" s="73"/>
      <c r="C62" s="2"/>
      <c r="D62" s="80"/>
      <c r="E62" s="74"/>
      <c r="F62" s="77"/>
      <c r="G62" s="76"/>
      <c r="H62" s="76"/>
      <c r="I62" s="76"/>
      <c r="J62" s="2"/>
      <c r="K62" s="2"/>
      <c r="L62" s="2"/>
      <c r="M62" s="2"/>
      <c r="N62" s="2"/>
      <c r="O62" s="2"/>
      <c r="P62" s="2"/>
      <c r="Q62" s="2"/>
      <c r="R62" s="2"/>
    </row>
    <row r="63" spans="1:23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23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3:18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3:18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3:18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3:18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3:18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3:18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3:18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3:18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3:18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3:18" x14ac:dyDescent="0.25">
      <c r="C86" s="1"/>
      <c r="D86" s="1"/>
      <c r="E86" s="1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3:18" x14ac:dyDescent="0.25">
      <c r="C87" s="1"/>
      <c r="D87" s="1"/>
      <c r="E87" s="1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3:18" x14ac:dyDescent="0.25">
      <c r="C88" s="1"/>
      <c r="D88" s="1"/>
      <c r="E88" s="1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3:18" x14ac:dyDescent="0.25">
      <c r="C89" s="1"/>
      <c r="D89" s="1"/>
      <c r="E89" s="1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3:18" x14ac:dyDescent="0.25">
      <c r="C90" s="1"/>
      <c r="D90" s="1"/>
      <c r="E90" s="1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3:18" x14ac:dyDescent="0.25">
      <c r="C91" s="1"/>
      <c r="D91" s="1"/>
      <c r="E91" s="1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3:18" x14ac:dyDescent="0.25">
      <c r="C92" s="1"/>
      <c r="D92" s="1"/>
      <c r="E92" s="1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3:18" x14ac:dyDescent="0.25">
      <c r="C93" s="1"/>
      <c r="D93" s="1"/>
      <c r="E93" s="1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3:18" x14ac:dyDescent="0.25">
      <c r="C94" s="1"/>
      <c r="D94" s="1"/>
      <c r="E94" s="1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3:18" x14ac:dyDescent="0.25">
      <c r="C95" s="1"/>
      <c r="D95" s="1"/>
      <c r="E95" s="1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3:18" x14ac:dyDescent="0.25">
      <c r="C96" s="1"/>
      <c r="D96" s="1"/>
      <c r="E96" s="1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</sheetData>
  <mergeCells count="43">
    <mergeCell ref="A1:R1"/>
    <mergeCell ref="B51:C51"/>
    <mergeCell ref="A52:F52"/>
    <mergeCell ref="A53:F53"/>
    <mergeCell ref="A56:R56"/>
    <mergeCell ref="J15:P15"/>
    <mergeCell ref="A16:R16"/>
    <mergeCell ref="B17:B19"/>
    <mergeCell ref="C17:C19"/>
    <mergeCell ref="D17:G17"/>
    <mergeCell ref="A13:B13"/>
    <mergeCell ref="C13:D13"/>
    <mergeCell ref="A14:B14"/>
    <mergeCell ref="C14:D14"/>
    <mergeCell ref="A15:B15"/>
    <mergeCell ref="A3:D3"/>
    <mergeCell ref="F58:G58"/>
    <mergeCell ref="A50:R50"/>
    <mergeCell ref="S17:W17"/>
    <mergeCell ref="D18:D19"/>
    <mergeCell ref="E18:G18"/>
    <mergeCell ref="I18:I19"/>
    <mergeCell ref="J18:R18"/>
    <mergeCell ref="S18:S19"/>
    <mergeCell ref="T18:W18"/>
    <mergeCell ref="A21:C21"/>
    <mergeCell ref="A32:C32"/>
    <mergeCell ref="A33:C33"/>
    <mergeCell ref="A44:C44"/>
    <mergeCell ref="A46:C46"/>
    <mergeCell ref="A47:C47"/>
    <mergeCell ref="A17:A19"/>
    <mergeCell ref="C5:E5"/>
    <mergeCell ref="H18:H19"/>
    <mergeCell ref="H17:R17"/>
    <mergeCell ref="C15:D15"/>
    <mergeCell ref="A12:B12"/>
    <mergeCell ref="C12:D12"/>
    <mergeCell ref="A7:W7"/>
    <mergeCell ref="A8:W8"/>
    <mergeCell ref="A9:R9"/>
    <mergeCell ref="A11:B11"/>
    <mergeCell ref="C11:D11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РНЦ </vt:lpstr>
      <vt:lpstr>'РНЦ '!RefSCH8_No</vt:lpstr>
      <vt:lpstr>'РНЦ '!Заголовки_для_печати</vt:lpstr>
      <vt:lpstr>'РНЦ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2023-11-02T03:37:08Z</dcterms:modified>
</cp:coreProperties>
</file>